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січень" sheetId="1" r:id="rId1"/>
  </sheets>
  <definedNames>
    <definedName name="_xlnm.Print_Titles" localSheetId="0">'січень'!$17:$19</definedName>
  </definedNames>
  <calcPr fullCalcOnLoad="1"/>
</workbook>
</file>

<file path=xl/sharedStrings.xml><?xml version="1.0" encoding="utf-8"?>
<sst xmlns="http://schemas.openxmlformats.org/spreadsheetml/2006/main" count="114" uniqueCount="112">
  <si>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</si>
  <si>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</si>
  <si>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</si>
  <si>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</si>
  <si>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</si>
  <si>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</si>
  <si>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</si>
  <si>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</si>
  <si>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</si>
  <si>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</si>
  <si>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</si>
  <si>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</si>
  <si>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</si>
  <si>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</si>
  <si>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</si>
  <si>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</si>
  <si>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</si>
  <si>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</si>
  <si>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</si>
  <si>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</si>
  <si>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</si>
  <si>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</si>
  <si>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</si>
  <si>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</si>
  <si>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</si>
  <si>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</si>
  <si>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</si>
  <si>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</si>
  <si>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</si>
  <si>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</si>
  <si>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</si>
  <si>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</si>
  <si>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</si>
  <si>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</si>
  <si>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</si>
  <si>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</si>
  <si>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</si>
  <si>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</si>
  <si>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</si>
  <si>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</si>
  <si>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</si>
  <si>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</si>
  <si>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</si>
  <si>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</si>
  <si>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</si>
  <si>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</si>
  <si>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</si>
  <si>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</si>
  <si>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</si>
  <si>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</si>
  <si>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</si>
  <si>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</si>
  <si>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</si>
  <si>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</si>
  <si>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</si>
  <si>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</si>
  <si>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</si>
  <si>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</si>
  <si>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</si>
  <si>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</si>
  <si>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</si>
  <si>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</si>
  <si>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</si>
  <si>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</si>
  <si>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</si>
  <si>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</si>
  <si>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</si>
  <si>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</si>
  <si>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</si>
  <si>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</si>
  <si>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</si>
  <si>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</si>
  <si>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</si>
  <si>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</si>
  <si>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</si>
  <si>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</si>
  <si>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</si>
  <si>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</si>
  <si>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</si>
  <si>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</si>
  <si>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</si>
  <si>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</si>
  <si>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</si>
  <si>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</si>
  <si>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</si>
  <si>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</si>
  <si>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</si>
  <si>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</si>
  <si>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</si>
  <si>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</si>
  <si>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</si>
  <si>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</si>
  <si>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</si>
  <si>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</si>
  <si>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</si>
  <si>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</si>
  <si>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</si>
  <si>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</si>
  <si>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</si>
  <si>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</si>
  <si>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</si>
  <si>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</si>
  <si>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</si>
  <si>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</si>
  <si>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</si>
  <si>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"Про бюджет Нетішинської міської     
територіальної громади на 2022 рік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</si>
  <si>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</si>
  <si>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</si>
  <si>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</si>
  <si>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</si>
  <si>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(у редакції рішення тридцять четвертої сесії</t>
  </si>
  <si>
    <t>07.04.2023 № 34/1720)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</si>
</sst>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1" fillId="0" borderId="10" xfId="53" applyFont="1" applyBorder="1" applyAlignment="1">
      <alignment vertical="center"/>
      <protection/>
    </xf>
    <xf numFmtId="0" fontId="31" fillId="0" borderId="10" xfId="53" applyFont="1" applyBorder="1" applyAlignment="1">
      <alignment horizontal="justify" vertical="center" wrapText="1"/>
      <protection/>
    </xf>
    <xf numFmtId="0" fontId="32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horizontal="justify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06">
      <selection activeCell="A13" sqref="A13:F13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4" t="s">
        <v>101</v>
      </c>
    </row>
    <row r="3" ht="15.75" customHeight="1">
      <c r="C3" s="34" t="s">
        <v>99</v>
      </c>
    </row>
    <row r="4" spans="3:6" ht="15.75" customHeight="1">
      <c r="C4" s="42" t="s">
        <v>105</v>
      </c>
      <c r="D4" s="43"/>
      <c r="E4" s="43"/>
      <c r="F4" s="43"/>
    </row>
    <row r="5" spans="3:6" ht="15.75" customHeight="1">
      <c r="C5" s="42" t="s">
        <v>102</v>
      </c>
      <c r="D5" s="43"/>
      <c r="E5" s="43"/>
      <c r="F5" s="43"/>
    </row>
    <row r="6" ht="15.75" customHeight="1">
      <c r="C6" s="34" t="s">
        <v>103</v>
      </c>
    </row>
    <row r="7" ht="15.75" customHeight="1">
      <c r="C7" s="34" t="s">
        <v>110</v>
      </c>
    </row>
    <row r="8" spans="3:6" ht="15.75" customHeight="1">
      <c r="C8" s="42" t="s">
        <v>81</v>
      </c>
      <c r="D8" s="43"/>
      <c r="E8" s="43"/>
      <c r="F8" s="43"/>
    </row>
    <row r="9" spans="3:6" ht="15.75" customHeight="1">
      <c r="C9" s="42" t="s">
        <v>100</v>
      </c>
      <c r="D9" s="43"/>
      <c r="E9" s="43"/>
      <c r="F9" s="43"/>
    </row>
    <row r="10" spans="3:6" ht="15.75" customHeight="1">
      <c r="C10" s="42" t="s">
        <v>104</v>
      </c>
      <c r="D10" s="43"/>
      <c r="E10" s="43"/>
      <c r="F10" s="43"/>
    </row>
    <row r="11" spans="3:6" ht="15.75" customHeight="1">
      <c r="C11" s="34" t="s">
        <v>111</v>
      </c>
      <c r="D11" s="35"/>
      <c r="E11" s="35"/>
      <c r="F11" s="35"/>
    </row>
    <row r="12" spans="3:6" ht="18.75">
      <c r="C12" s="34"/>
      <c r="D12" s="35"/>
      <c r="E12" s="35"/>
      <c r="F12" s="35"/>
    </row>
    <row r="13" spans="1:6" ht="18.75">
      <c r="A13" s="44" t="s">
        <v>98</v>
      </c>
      <c r="B13" s="45"/>
      <c r="C13" s="45"/>
      <c r="D13" s="45"/>
      <c r="E13" s="45"/>
      <c r="F13" s="45"/>
    </row>
    <row r="14" spans="1:6" ht="15.75">
      <c r="A14" s="46">
        <v>2254600000</v>
      </c>
      <c r="B14" s="46"/>
      <c r="C14" s="27"/>
      <c r="D14" s="27"/>
      <c r="E14" s="27"/>
      <c r="F14" s="27"/>
    </row>
    <row r="15" spans="1:6" ht="15.75">
      <c r="A15" s="47" t="s">
        <v>80</v>
      </c>
      <c r="B15" s="47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40" t="s">
        <v>0</v>
      </c>
      <c r="B17" s="40" t="s">
        <v>1</v>
      </c>
      <c r="C17" s="41" t="s">
        <v>72</v>
      </c>
      <c r="D17" s="40" t="s">
        <v>2</v>
      </c>
      <c r="E17" s="40" t="s">
        <v>3</v>
      </c>
      <c r="F17" s="40"/>
    </row>
    <row r="18" spans="1:6" s="11" customFormat="1" ht="15.75">
      <c r="A18" s="40"/>
      <c r="B18" s="40"/>
      <c r="C18" s="40"/>
      <c r="D18" s="40"/>
      <c r="E18" s="40" t="s">
        <v>73</v>
      </c>
      <c r="F18" s="40" t="s">
        <v>74</v>
      </c>
    </row>
    <row r="19" spans="1:6" s="11" customFormat="1" ht="31.5" customHeight="1">
      <c r="A19" s="40"/>
      <c r="B19" s="40"/>
      <c r="C19" s="40"/>
      <c r="D19" s="40"/>
      <c r="E19" s="40"/>
      <c r="F19" s="40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478099200</v>
      </c>
      <c r="D21" s="15">
        <f>D22+D38+D46+D63+D30</f>
        <v>477935700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402166400</v>
      </c>
      <c r="D22" s="15">
        <f>D23+D28</f>
        <v>402166400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401852400</v>
      </c>
      <c r="D23" s="15">
        <f>SUM(D24:D27)</f>
        <v>401852400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374652400</v>
      </c>
      <c r="D24" s="19">
        <v>374652400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24000000</v>
      </c>
      <c r="D25" s="19">
        <v>24000000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314000</v>
      </c>
      <c r="D28" s="15">
        <f>D29</f>
        <v>314000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314000</v>
      </c>
      <c r="D29" s="19">
        <v>314000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760400</v>
      </c>
      <c r="D30" s="15">
        <f>+D31+D34+D36</f>
        <v>760400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30000</v>
      </c>
      <c r="D31" s="15">
        <f>D33+D32</f>
        <v>30000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10000</v>
      </c>
      <c r="D32" s="19">
        <v>10000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20000</v>
      </c>
      <c r="D33" s="19">
        <v>20000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200000</v>
      </c>
      <c r="D34" s="21">
        <f>+D35</f>
        <v>200000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200000</v>
      </c>
      <c r="D35" s="19">
        <v>200000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530400</v>
      </c>
      <c r="D36" s="15">
        <f>D37</f>
        <v>530400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530400</v>
      </c>
      <c r="D37" s="19">
        <v>530400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15200000</v>
      </c>
      <c r="D38" s="15">
        <f>+D43+D39+D41</f>
        <v>15200000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400000</v>
      </c>
      <c r="D39" s="15">
        <f>D40</f>
        <v>400000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400000</v>
      </c>
      <c r="D40" s="19">
        <v>400000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3000000</v>
      </c>
      <c r="D41" s="15">
        <f>D42</f>
        <v>3000000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3000000</v>
      </c>
      <c r="D42" s="19">
        <v>3000000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30">
        <v>14040100</v>
      </c>
      <c r="B44" s="31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32">
        <v>14040200</v>
      </c>
      <c r="B45" s="31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59808900</v>
      </c>
      <c r="D46" s="15">
        <f>D47+D56+D59</f>
        <v>59808900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32765900</v>
      </c>
      <c r="D47" s="15">
        <f>SUM(D48:D55)</f>
        <v>32765900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200000</v>
      </c>
      <c r="D49" s="19">
        <v>200000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300000</v>
      </c>
      <c r="D50" s="19">
        <v>300000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22796000</v>
      </c>
      <c r="D52" s="19">
        <v>22796000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6313300</v>
      </c>
      <c r="D53" s="19">
        <v>6313300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1670200</v>
      </c>
      <c r="D55" s="19">
        <v>1670200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110600</v>
      </c>
      <c r="D56" s="15">
        <f>D57+D58</f>
        <v>110600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10600</v>
      </c>
      <c r="D57" s="19">
        <v>10600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100000</v>
      </c>
      <c r="D58" s="19">
        <v>100000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06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C68+C74+C86+C83</f>
        <v>9097367</v>
      </c>
      <c r="D67" s="15">
        <f>D68+D74+D86+D83</f>
        <v>3153600</v>
      </c>
      <c r="E67" s="15">
        <f>E68+E74+E86+E83</f>
        <v>5943767</v>
      </c>
      <c r="F67" s="15">
        <f>F68+F74+F86+F83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311500</v>
      </c>
      <c r="D68" s="15">
        <f>D69+D71</f>
        <v>311500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209500</v>
      </c>
      <c r="D69" s="15">
        <f>D70</f>
        <v>209500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209500</v>
      </c>
      <c r="D70" s="19">
        <v>209500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102000</v>
      </c>
      <c r="D71" s="15">
        <f>D72+D73</f>
        <v>102000</v>
      </c>
      <c r="E71" s="15">
        <f>E72+E73</f>
        <v>0</v>
      </c>
      <c r="F71" s="15">
        <f>F72+F73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83.25" customHeight="1">
      <c r="A73" s="32">
        <v>21082400</v>
      </c>
      <c r="B73" s="33" t="s">
        <v>97</v>
      </c>
      <c r="C73" s="18">
        <f t="shared" si="1"/>
        <v>2000</v>
      </c>
      <c r="D73" s="19">
        <v>2000</v>
      </c>
      <c r="E73" s="19">
        <v>0</v>
      </c>
      <c r="F73" s="19">
        <v>0</v>
      </c>
    </row>
    <row r="74" spans="1:6" s="11" customFormat="1" ht="47.25">
      <c r="A74" s="12">
        <v>22000000</v>
      </c>
      <c r="B74" s="13" t="s">
        <v>39</v>
      </c>
      <c r="C74" s="14">
        <f>D74+E74</f>
        <v>2830100</v>
      </c>
      <c r="D74" s="15">
        <f>D75+D78+D80</f>
        <v>2830100</v>
      </c>
      <c r="E74" s="15">
        <f>E75+E78+E80</f>
        <v>0</v>
      </c>
      <c r="F74" s="15">
        <f>F75+F78+F80</f>
        <v>0</v>
      </c>
    </row>
    <row r="75" spans="1:6" s="11" customFormat="1" ht="31.5">
      <c r="A75" s="12">
        <v>22010000</v>
      </c>
      <c r="B75" s="13" t="s">
        <v>40</v>
      </c>
      <c r="C75" s="14">
        <f>D75+E75</f>
        <v>1240000</v>
      </c>
      <c r="D75" s="15">
        <f>D76+D77</f>
        <v>1240000</v>
      </c>
      <c r="E75" s="15">
        <f>E76+E77</f>
        <v>0</v>
      </c>
      <c r="F75" s="15">
        <f>F76+F77</f>
        <v>0</v>
      </c>
    </row>
    <row r="76" spans="1:6" s="11" customFormat="1" ht="31.5">
      <c r="A76" s="16">
        <v>22012500</v>
      </c>
      <c r="B76" s="17" t="s">
        <v>41</v>
      </c>
      <c r="C76" s="18">
        <f t="shared" si="1"/>
        <v>1200000</v>
      </c>
      <c r="D76" s="19">
        <v>1200000</v>
      </c>
      <c r="E76" s="19">
        <v>0</v>
      </c>
      <c r="F76" s="19">
        <v>0</v>
      </c>
    </row>
    <row r="77" spans="1:6" s="11" customFormat="1" ht="47.25">
      <c r="A77" s="16">
        <v>22012600</v>
      </c>
      <c r="B77" s="22" t="s">
        <v>60</v>
      </c>
      <c r="C77" s="18">
        <f t="shared" si="1"/>
        <v>40000</v>
      </c>
      <c r="D77" s="19">
        <v>40000</v>
      </c>
      <c r="E77" s="19">
        <v>0</v>
      </c>
      <c r="F77" s="19">
        <v>0</v>
      </c>
    </row>
    <row r="78" spans="1:6" s="11" customFormat="1" ht="63">
      <c r="A78" s="12">
        <v>22080000</v>
      </c>
      <c r="B78" s="13" t="s">
        <v>42</v>
      </c>
      <c r="C78" s="14">
        <f t="shared" si="1"/>
        <v>1404900</v>
      </c>
      <c r="D78" s="15">
        <f>D79</f>
        <v>1404900</v>
      </c>
      <c r="E78" s="15">
        <f>E79</f>
        <v>0</v>
      </c>
      <c r="F78" s="15">
        <f>F79</f>
        <v>0</v>
      </c>
    </row>
    <row r="79" spans="1:6" s="11" customFormat="1" ht="63">
      <c r="A79" s="16">
        <v>22080400</v>
      </c>
      <c r="B79" s="17" t="s">
        <v>94</v>
      </c>
      <c r="C79" s="18">
        <f t="shared" si="1"/>
        <v>1404900</v>
      </c>
      <c r="D79" s="19">
        <v>1404900</v>
      </c>
      <c r="E79" s="19">
        <v>0</v>
      </c>
      <c r="F79" s="19">
        <v>0</v>
      </c>
    </row>
    <row r="80" spans="1:6" s="11" customFormat="1" ht="15.75">
      <c r="A80" s="12">
        <v>22090000</v>
      </c>
      <c r="B80" s="13" t="s">
        <v>43</v>
      </c>
      <c r="C80" s="14">
        <f t="shared" si="1"/>
        <v>185200</v>
      </c>
      <c r="D80" s="15">
        <f>D81+D82</f>
        <v>185200</v>
      </c>
      <c r="E80" s="15">
        <f>E81+E82</f>
        <v>0</v>
      </c>
      <c r="F80" s="15">
        <f>F81+F82</f>
        <v>0</v>
      </c>
    </row>
    <row r="81" spans="1:6" s="11" customFormat="1" ht="60.75" customHeight="1">
      <c r="A81" s="16">
        <v>22090100</v>
      </c>
      <c r="B81" s="17" t="s">
        <v>44</v>
      </c>
      <c r="C81" s="18">
        <f t="shared" si="1"/>
        <v>180000</v>
      </c>
      <c r="D81" s="19">
        <v>180000</v>
      </c>
      <c r="E81" s="19">
        <v>0</v>
      </c>
      <c r="F81" s="19">
        <v>0</v>
      </c>
    </row>
    <row r="82" spans="1:6" s="11" customFormat="1" ht="63">
      <c r="A82" s="16">
        <v>22090400</v>
      </c>
      <c r="B82" s="17" t="s">
        <v>45</v>
      </c>
      <c r="C82" s="18">
        <f t="shared" si="1"/>
        <v>5200</v>
      </c>
      <c r="D82" s="19">
        <v>5200</v>
      </c>
      <c r="E82" s="19">
        <v>0</v>
      </c>
      <c r="F82" s="19">
        <v>0</v>
      </c>
    </row>
    <row r="83" spans="1:6" s="11" customFormat="1" ht="15.75">
      <c r="A83" s="12">
        <v>24000000</v>
      </c>
      <c r="B83" s="13" t="s">
        <v>75</v>
      </c>
      <c r="C83" s="14">
        <f t="shared" si="1"/>
        <v>12000</v>
      </c>
      <c r="D83" s="15">
        <f aca="true" t="shared" si="2" ref="D83:F84">D84</f>
        <v>12000</v>
      </c>
      <c r="E83" s="15">
        <f t="shared" si="2"/>
        <v>0</v>
      </c>
      <c r="F83" s="15">
        <f t="shared" si="2"/>
        <v>0</v>
      </c>
    </row>
    <row r="84" spans="1:6" s="11" customFormat="1" ht="15.75">
      <c r="A84" s="12">
        <v>24060000</v>
      </c>
      <c r="B84" s="13" t="s">
        <v>76</v>
      </c>
      <c r="C84" s="14">
        <f t="shared" si="1"/>
        <v>12000</v>
      </c>
      <c r="D84" s="15">
        <f t="shared" si="2"/>
        <v>12000</v>
      </c>
      <c r="E84" s="15">
        <f t="shared" si="2"/>
        <v>0</v>
      </c>
      <c r="F84" s="15">
        <f t="shared" si="2"/>
        <v>0</v>
      </c>
    </row>
    <row r="85" spans="1:6" s="11" customFormat="1" ht="15.75">
      <c r="A85" s="16">
        <v>24060300</v>
      </c>
      <c r="B85" s="17" t="s">
        <v>76</v>
      </c>
      <c r="C85" s="18">
        <f t="shared" si="1"/>
        <v>12000</v>
      </c>
      <c r="D85" s="19">
        <v>12000</v>
      </c>
      <c r="E85" s="19">
        <v>0</v>
      </c>
      <c r="F85" s="19">
        <v>0</v>
      </c>
    </row>
    <row r="86" spans="1:6" s="11" customFormat="1" ht="31.5">
      <c r="A86" s="12">
        <v>25000000</v>
      </c>
      <c r="B86" s="13" t="s">
        <v>46</v>
      </c>
      <c r="C86" s="14">
        <f t="shared" si="1"/>
        <v>5943767</v>
      </c>
      <c r="D86" s="15">
        <f>D87</f>
        <v>0</v>
      </c>
      <c r="E86" s="15">
        <f>E87</f>
        <v>5943767</v>
      </c>
      <c r="F86" s="15">
        <f>F87</f>
        <v>0</v>
      </c>
    </row>
    <row r="87" spans="1:6" s="11" customFormat="1" ht="47.25">
      <c r="A87" s="12">
        <v>25010000</v>
      </c>
      <c r="B87" s="24" t="s">
        <v>47</v>
      </c>
      <c r="C87" s="14">
        <f t="shared" si="1"/>
        <v>5943767</v>
      </c>
      <c r="D87" s="15">
        <f>D88+D89</f>
        <v>0</v>
      </c>
      <c r="E87" s="15">
        <f>E88+E89</f>
        <v>5943767</v>
      </c>
      <c r="F87" s="15">
        <f>F88+F89</f>
        <v>0</v>
      </c>
    </row>
    <row r="88" spans="1:6" s="11" customFormat="1" ht="47.25">
      <c r="A88" s="16">
        <v>25010100</v>
      </c>
      <c r="B88" s="17" t="s">
        <v>48</v>
      </c>
      <c r="C88" s="18">
        <f t="shared" si="1"/>
        <v>5852286</v>
      </c>
      <c r="D88" s="19">
        <v>0</v>
      </c>
      <c r="E88" s="19">
        <v>5852286</v>
      </c>
      <c r="F88" s="19">
        <v>0</v>
      </c>
    </row>
    <row r="89" spans="1:6" s="11" customFormat="1" ht="31.5">
      <c r="A89" s="16">
        <v>25010300</v>
      </c>
      <c r="B89" s="17" t="s">
        <v>49</v>
      </c>
      <c r="C89" s="18">
        <f t="shared" si="1"/>
        <v>91481</v>
      </c>
      <c r="D89" s="19">
        <v>0</v>
      </c>
      <c r="E89" s="19">
        <v>91481</v>
      </c>
      <c r="F89" s="19">
        <v>0</v>
      </c>
    </row>
    <row r="90" spans="1:6" s="11" customFormat="1" ht="15.75">
      <c r="A90" s="38">
        <v>30000000</v>
      </c>
      <c r="B90" s="39" t="s">
        <v>106</v>
      </c>
      <c r="C90" s="14">
        <f t="shared" si="1"/>
        <v>3000</v>
      </c>
      <c r="D90" s="15">
        <f aca="true" t="shared" si="3" ref="D90:F92">D91</f>
        <v>0</v>
      </c>
      <c r="E90" s="15">
        <f t="shared" si="3"/>
        <v>3000</v>
      </c>
      <c r="F90" s="15">
        <f t="shared" si="3"/>
        <v>3000</v>
      </c>
    </row>
    <row r="91" spans="1:6" s="11" customFormat="1" ht="31.5">
      <c r="A91" s="38">
        <v>33000000</v>
      </c>
      <c r="B91" s="39" t="s">
        <v>107</v>
      </c>
      <c r="C91" s="14">
        <f t="shared" si="1"/>
        <v>3000</v>
      </c>
      <c r="D91" s="15">
        <f t="shared" si="3"/>
        <v>0</v>
      </c>
      <c r="E91" s="15">
        <f t="shared" si="3"/>
        <v>3000</v>
      </c>
      <c r="F91" s="15">
        <f t="shared" si="3"/>
        <v>3000</v>
      </c>
    </row>
    <row r="92" spans="1:6" s="11" customFormat="1" ht="15.75">
      <c r="A92" s="38">
        <v>33010000</v>
      </c>
      <c r="B92" s="39" t="s">
        <v>108</v>
      </c>
      <c r="C92" s="14">
        <f t="shared" si="1"/>
        <v>3000</v>
      </c>
      <c r="D92" s="15">
        <f t="shared" si="3"/>
        <v>0</v>
      </c>
      <c r="E92" s="15">
        <f t="shared" si="3"/>
        <v>3000</v>
      </c>
      <c r="F92" s="15">
        <f t="shared" si="3"/>
        <v>3000</v>
      </c>
    </row>
    <row r="93" spans="1:6" s="11" customFormat="1" ht="93.75" customHeight="1">
      <c r="A93" s="36">
        <v>33010100</v>
      </c>
      <c r="B93" s="37" t="s">
        <v>109</v>
      </c>
      <c r="C93" s="18">
        <f t="shared" si="1"/>
        <v>3000</v>
      </c>
      <c r="D93" s="19"/>
      <c r="E93" s="19">
        <v>3000</v>
      </c>
      <c r="F93" s="19">
        <v>3000</v>
      </c>
    </row>
    <row r="94" spans="1:6" s="11" customFormat="1" ht="15.75">
      <c r="A94" s="12">
        <v>50000000</v>
      </c>
      <c r="B94" s="13" t="s">
        <v>50</v>
      </c>
      <c r="C94" s="14">
        <f t="shared" si="1"/>
        <v>34300</v>
      </c>
      <c r="D94" s="15">
        <f>D95</f>
        <v>0</v>
      </c>
      <c r="E94" s="15">
        <f>E95</f>
        <v>34300</v>
      </c>
      <c r="F94" s="15">
        <f>F95</f>
        <v>0</v>
      </c>
    </row>
    <row r="95" spans="1:6" s="11" customFormat="1" ht="63.75" customHeight="1">
      <c r="A95" s="16">
        <v>50110000</v>
      </c>
      <c r="B95" s="17" t="s">
        <v>51</v>
      </c>
      <c r="C95" s="18">
        <f t="shared" si="1"/>
        <v>34300</v>
      </c>
      <c r="D95" s="19">
        <v>0</v>
      </c>
      <c r="E95" s="19">
        <v>34300</v>
      </c>
      <c r="F95" s="19">
        <v>0</v>
      </c>
    </row>
    <row r="96" spans="1:6" s="11" customFormat="1" ht="33" customHeight="1">
      <c r="A96" s="48" t="s">
        <v>71</v>
      </c>
      <c r="B96" s="49"/>
      <c r="C96" s="14">
        <f>D96+E96</f>
        <v>487233867</v>
      </c>
      <c r="D96" s="14">
        <f>D94+D67+D21+D90</f>
        <v>481089300</v>
      </c>
      <c r="E96" s="14">
        <f>E94+E67+E21+E90</f>
        <v>6144567</v>
      </c>
      <c r="F96" s="14">
        <f>F94+F67+F21+F90</f>
        <v>3000</v>
      </c>
    </row>
    <row r="97" spans="1:6" s="11" customFormat="1" ht="15.75">
      <c r="A97" s="12">
        <v>40000000</v>
      </c>
      <c r="B97" s="13" t="s">
        <v>53</v>
      </c>
      <c r="C97" s="14">
        <f t="shared" si="1"/>
        <v>73690257</v>
      </c>
      <c r="D97" s="15">
        <f aca="true" t="shared" si="4" ref="D97:F98">D98</f>
        <v>73690257</v>
      </c>
      <c r="E97" s="15">
        <f t="shared" si="4"/>
        <v>0</v>
      </c>
      <c r="F97" s="15">
        <f t="shared" si="4"/>
        <v>0</v>
      </c>
    </row>
    <row r="98" spans="1:6" s="11" customFormat="1" ht="15.75">
      <c r="A98" s="12">
        <v>41000000</v>
      </c>
      <c r="B98" s="13" t="s">
        <v>69</v>
      </c>
      <c r="C98" s="14">
        <f>C99+C101+C103</f>
        <v>73690257</v>
      </c>
      <c r="D98" s="15">
        <f>D99+D101+D103</f>
        <v>73690257</v>
      </c>
      <c r="E98" s="15">
        <f t="shared" si="4"/>
        <v>0</v>
      </c>
      <c r="F98" s="15">
        <f t="shared" si="4"/>
        <v>0</v>
      </c>
    </row>
    <row r="99" spans="1:6" s="11" customFormat="1" ht="31.5">
      <c r="A99" s="12">
        <v>41030000</v>
      </c>
      <c r="B99" s="13" t="s">
        <v>68</v>
      </c>
      <c r="C99" s="14">
        <f t="shared" si="1"/>
        <v>70796700</v>
      </c>
      <c r="D99" s="15">
        <f>SUM(D100:D100)</f>
        <v>70796700</v>
      </c>
      <c r="E99" s="15">
        <f>SUM(E100:E100)</f>
        <v>0</v>
      </c>
      <c r="F99" s="15">
        <f>SUM(F100:F100)</f>
        <v>0</v>
      </c>
    </row>
    <row r="100" spans="1:6" s="11" customFormat="1" ht="31.5">
      <c r="A100" s="16">
        <v>41033900</v>
      </c>
      <c r="B100" s="17" t="s">
        <v>54</v>
      </c>
      <c r="C100" s="18">
        <f t="shared" si="1"/>
        <v>70796700</v>
      </c>
      <c r="D100" s="19">
        <v>70796700</v>
      </c>
      <c r="E100" s="19">
        <v>0</v>
      </c>
      <c r="F100" s="19">
        <v>0</v>
      </c>
    </row>
    <row r="101" spans="1:6" s="11" customFormat="1" ht="31.5">
      <c r="A101" s="12">
        <v>41040000</v>
      </c>
      <c r="B101" s="13" t="s">
        <v>84</v>
      </c>
      <c r="C101" s="14">
        <f t="shared" si="1"/>
        <v>800044</v>
      </c>
      <c r="D101" s="15">
        <f>D102</f>
        <v>800044</v>
      </c>
      <c r="E101" s="15">
        <v>0</v>
      </c>
      <c r="F101" s="15">
        <v>0</v>
      </c>
    </row>
    <row r="102" spans="1:6" s="11" customFormat="1" ht="94.5">
      <c r="A102" s="16">
        <v>41040200</v>
      </c>
      <c r="B102" s="17" t="s">
        <v>85</v>
      </c>
      <c r="C102" s="18">
        <f t="shared" si="1"/>
        <v>800044</v>
      </c>
      <c r="D102" s="19">
        <v>800044</v>
      </c>
      <c r="E102" s="19"/>
      <c r="F102" s="19"/>
    </row>
    <row r="103" spans="1:6" s="11" customFormat="1" ht="31.5">
      <c r="A103" s="12">
        <v>41050000</v>
      </c>
      <c r="B103" s="13" t="s">
        <v>86</v>
      </c>
      <c r="C103" s="14">
        <f t="shared" si="1"/>
        <v>2093513</v>
      </c>
      <c r="D103" s="15">
        <f>SUM(D104:D106)</f>
        <v>2093513</v>
      </c>
      <c r="E103" s="15">
        <v>0</v>
      </c>
      <c r="F103" s="15">
        <v>0</v>
      </c>
    </row>
    <row r="104" spans="1:6" s="11" customFormat="1" ht="47.25" customHeight="1">
      <c r="A104" s="9">
        <v>41051000</v>
      </c>
      <c r="B104" s="29" t="s">
        <v>87</v>
      </c>
      <c r="C104" s="18">
        <f t="shared" si="1"/>
        <v>1324300</v>
      </c>
      <c r="D104" s="19">
        <v>1324300</v>
      </c>
      <c r="E104" s="19"/>
      <c r="F104" s="19"/>
    </row>
    <row r="105" spans="1:6" s="11" customFormat="1" ht="62.25" customHeight="1">
      <c r="A105" s="9">
        <v>41051200</v>
      </c>
      <c r="B105" s="28" t="s">
        <v>88</v>
      </c>
      <c r="C105" s="18">
        <f t="shared" si="1"/>
        <v>550715</v>
      </c>
      <c r="D105" s="19">
        <v>550715</v>
      </c>
      <c r="E105" s="19"/>
      <c r="F105" s="19"/>
    </row>
    <row r="106" spans="1:6" s="11" customFormat="1" ht="15.75">
      <c r="A106" s="9">
        <v>41053900</v>
      </c>
      <c r="B106" s="28" t="s">
        <v>93</v>
      </c>
      <c r="C106" s="18">
        <f t="shared" si="1"/>
        <v>218498</v>
      </c>
      <c r="D106" s="19">
        <v>218498</v>
      </c>
      <c r="E106" s="19"/>
      <c r="F106" s="19"/>
    </row>
    <row r="107" spans="1:6" s="11" customFormat="1" ht="28.5" customHeight="1">
      <c r="A107" s="25" t="s">
        <v>52</v>
      </c>
      <c r="B107" s="26"/>
      <c r="C107" s="14">
        <f>D107+E107</f>
        <v>560924124</v>
      </c>
      <c r="D107" s="14">
        <f>D96+D97</f>
        <v>554779557</v>
      </c>
      <c r="E107" s="14">
        <f>E96+E97</f>
        <v>6144567</v>
      </c>
      <c r="F107" s="14">
        <f>F96+F97</f>
        <v>3000</v>
      </c>
    </row>
    <row r="108" ht="12.75">
      <c r="D108" s="8"/>
    </row>
    <row r="109" ht="12.75">
      <c r="D109" s="8"/>
    </row>
    <row r="110" spans="1:6" ht="18.75">
      <c r="A110" s="4" t="s">
        <v>55</v>
      </c>
      <c r="B110" s="4"/>
      <c r="C110" s="5"/>
      <c r="D110" s="4"/>
      <c r="E110" s="4" t="s">
        <v>82</v>
      </c>
      <c r="F110" s="4"/>
    </row>
    <row r="111" spans="1:6" ht="18.75">
      <c r="A111" s="4"/>
      <c r="B111" s="4"/>
      <c r="C111" s="5"/>
      <c r="D111" s="4"/>
      <c r="E111" s="4"/>
      <c r="F111" s="4"/>
    </row>
    <row r="112" spans="1:6" ht="18.75">
      <c r="A112" s="50" t="s">
        <v>56</v>
      </c>
      <c r="B112" s="50"/>
      <c r="C112" s="3"/>
      <c r="D112" s="3"/>
      <c r="E112" s="3"/>
      <c r="F112" s="3"/>
    </row>
    <row r="113" spans="1:6" ht="18.75">
      <c r="A113" s="4" t="s">
        <v>57</v>
      </c>
      <c r="B113" s="4"/>
      <c r="C113" s="4"/>
      <c r="D113" s="4"/>
      <c r="E113" s="6"/>
      <c r="F113" s="7"/>
    </row>
    <row r="114" spans="1:6" ht="18.75">
      <c r="A114" s="4" t="s">
        <v>58</v>
      </c>
      <c r="B114" s="4"/>
      <c r="C114" s="3"/>
      <c r="D114" s="3"/>
      <c r="E114" s="4" t="s">
        <v>79</v>
      </c>
      <c r="F114" s="3"/>
    </row>
  </sheetData>
  <sheetProtection/>
  <mergeCells count="17">
    <mergeCell ref="A112:B112"/>
    <mergeCell ref="A17:A19"/>
    <mergeCell ref="B17:B19"/>
    <mergeCell ref="A13:F13"/>
    <mergeCell ref="A14:B14"/>
    <mergeCell ref="A15:B15"/>
    <mergeCell ref="A96:B96"/>
    <mergeCell ref="D17:D19"/>
    <mergeCell ref="C17:C19"/>
    <mergeCell ref="C4:F4"/>
    <mergeCell ref="E17:F17"/>
    <mergeCell ref="E18:E19"/>
    <mergeCell ref="F18:F19"/>
    <mergeCell ref="C5:F5"/>
    <mergeCell ref="C8:F8"/>
    <mergeCell ref="C9:F9"/>
    <mergeCell ref="C10:F10"/>
  </mergeCells>
  <hyperlinks>
    <hyperlink ref="B73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2023-04-10T06:19:12Z</cp:lastPrinted>
  <dcterms:created xsi:type="dcterms:W3CDTF">2015-12-14T12:54:54Z</dcterms:created>
  <dcterms:modified xsi:type="dcterms:W3CDTF">2023-04-10T06:19:25Z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